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730" yWindow="1155" windowWidth="18780" windowHeight="15045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60" l="1"/>
  <c r="H32" i="60" s="1"/>
  <c r="H23" i="60"/>
  <c r="I32" i="60"/>
  <c r="H25" i="60" l="1"/>
  <c r="Q25" i="60" l="1"/>
  <c r="I25" i="60" l="1"/>
  <c r="J25" i="60"/>
  <c r="K25" i="60"/>
  <c r="L25" i="60"/>
  <c r="M25" i="60"/>
  <c r="N25" i="60"/>
  <c r="O25" i="60"/>
  <c r="P25" i="60"/>
  <c r="T31" i="60" l="1"/>
  <c r="L33" i="60" l="1"/>
  <c r="M33" i="60"/>
  <c r="K32" i="60" l="1"/>
  <c r="K33" i="60" s="1"/>
  <c r="N32" i="60"/>
  <c r="O32" i="60"/>
  <c r="E25" i="60" l="1"/>
  <c r="F25" i="60"/>
  <c r="V31" i="60" l="1"/>
  <c r="V32" i="60" s="1"/>
  <c r="T32" i="60"/>
  <c r="U32" i="60"/>
  <c r="U25" i="60"/>
  <c r="U33" i="60" l="1"/>
  <c r="Q32" i="60" l="1"/>
  <c r="P32" i="60"/>
  <c r="P33" i="60" s="1"/>
  <c r="J32" i="60"/>
  <c r="G32" i="60"/>
  <c r="F32" i="60"/>
  <c r="E32" i="60"/>
  <c r="D32" i="60"/>
  <c r="V25" i="60" l="1"/>
  <c r="V33" i="60" s="1"/>
  <c r="O33" i="60"/>
  <c r="N33" i="60"/>
  <c r="T25" i="60"/>
  <c r="T33" i="60" s="1"/>
  <c r="J33" i="60"/>
  <c r="I33" i="60"/>
  <c r="Q33" i="60"/>
  <c r="H33" i="60" l="1"/>
  <c r="D25" i="60"/>
  <c r="D33" i="60" s="1"/>
  <c r="H36" i="60" l="1"/>
  <c r="H37" i="60" s="1"/>
  <c r="H35" i="60"/>
  <c r="F33" i="60"/>
  <c r="H41" i="60" s="1"/>
  <c r="G25" i="60"/>
  <c r="G33" i="60" s="1"/>
  <c r="E33" i="60" l="1"/>
  <c r="H40" i="60" s="1"/>
  <c r="H42" i="60" s="1"/>
  <c r="S25" i="60"/>
  <c r="R25" i="60"/>
  <c r="D42" i="60"/>
  <c r="S32" i="60" l="1"/>
  <c r="S33" i="60" s="1"/>
  <c r="R32" i="60"/>
  <c r="R33" i="60" s="1"/>
  <c r="H39" i="60"/>
</calcChain>
</file>

<file path=xl/sharedStrings.xml><?xml version="1.0" encoding="utf-8"?>
<sst xmlns="http://schemas.openxmlformats.org/spreadsheetml/2006/main" count="70" uniqueCount="62">
  <si>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</si>
  <si>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</si>
  <si>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</si>
  <si>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</si>
  <si>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</si>
  <si>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</si>
  <si>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</si>
  <si>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</si>
  <si>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</si>
  <si>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</si>
  <si>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</si>
  <si>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</si>
  <si>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</si>
  <si>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</si>
  <si>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</si>
  <si>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</si>
  <si>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</si>
  <si>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</si>
  <si>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</si>
  <si>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</si>
  <si>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</si>
  <si>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</si>
  <si>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</si>
  <si>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</si>
  <si>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</si>
  <si>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</si>
  <si>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</si>
  <si>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</si>
  <si>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</si>
  <si>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</si>
  <si>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</si>
  <si>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</si>
  <si>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</si>
  <si>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</si>
  <si>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</si>
  <si>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</si>
  <si>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</si>
  <si>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</si>
  <si>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</si>
  <si>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</si>
  <si>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</si>
  <si>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</si>
  <si>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</si>
  <si>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</si>
  <si>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</si>
  <si>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</si>
  <si>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</si>
  <si>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 xml:space="preserve">Всего </t>
  </si>
  <si>
    <t>НДС 20%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</si>
  <si>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сметы.</t>
  </si>
  <si>
    <t>Расчет начальной (максимальной) цены договора</t>
  </si>
  <si>
    <t>-</t>
  </si>
  <si>
    <t>Основание: Дефектная ведомость, утверждена директором филиала, согласована теплотехнической службой</t>
  </si>
  <si>
    <t>Начальник ПЭО</t>
  </si>
  <si>
    <t xml:space="preserve">Индекс-дефлятор на материалы и ЭММ </t>
  </si>
  <si>
    <t>Составлен в ценах по состоянию на 2024г.</t>
  </si>
  <si>
    <t xml:space="preserve">Директор Ново-Зиминской ТЭЦ
ООО "Байкальская энергетическая компания" </t>
  </si>
  <si>
    <t>____________________ С.Н. Мельников</t>
  </si>
  <si>
    <t>"______ " ____________ 2024г</t>
  </si>
  <si>
    <t>С.В.Егорова</t>
  </si>
  <si>
    <t>по объекту (работ/услуг): Снятие ограничений, увеличение производительности чаши градирен №№ 1,2 от иловых отложений</t>
  </si>
  <si>
    <t>Снятие ограничений, увеличение производительности чаши градирен №№ 1,2 от иловых отложений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</si>
</sst>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0">
    <xf numFmtId="0" fontId="0" fillId="0" borderId="0"/>
    <xf numFmtId="0" fontId="8" fillId="0" borderId="0"/>
    <xf numFmtId="0" fontId="6" fillId="0" borderId="1">
      <alignment horizontal="center"/>
    </xf>
    <xf numFmtId="0" fontId="8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8" fillId="0" borderId="0"/>
    <xf numFmtId="0" fontId="6" fillId="0" borderId="0">
      <alignment horizontal="right" vertical="top" wrapText="1"/>
    </xf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8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165" fontId="9" fillId="0" borderId="0"/>
    <xf numFmtId="0" fontId="12" fillId="0" borderId="0"/>
    <xf numFmtId="0" fontId="13" fillId="0" borderId="0"/>
    <xf numFmtId="0" fontId="10" fillId="0" borderId="0"/>
    <xf numFmtId="164" fontId="14" fillId="0" borderId="0" applyFont="0" applyFill="0" applyBorder="0" applyAlignment="0" applyProtection="0"/>
    <xf numFmtId="0" fontId="4" fillId="0" borderId="0"/>
    <xf numFmtId="0" fontId="14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9" fontId="8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14" fillId="0" borderId="0"/>
    <xf numFmtId="0" fontId="1" fillId="0" borderId="0"/>
  </cellStyleXfs>
  <cellXfs count="103">
    <xf numFmtId="0" fontId="0" fillId="0" borderId="0" xfId="0"/>
    <xf numFmtId="3" fontId="15" fillId="0" borderId="1" xfId="45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top"/>
    </xf>
    <xf numFmtId="3" fontId="17" fillId="0" borderId="0" xfId="0" applyNumberFormat="1" applyFont="1" applyFill="1" applyAlignment="1">
      <alignment horizontal="center" vertical="center" wrapText="1"/>
    </xf>
    <xf numFmtId="3" fontId="15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9" fontId="6" fillId="0" borderId="0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45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26" fillId="0" borderId="1" xfId="45" applyNumberFormat="1" applyFont="1" applyFill="1" applyBorder="1" applyAlignment="1">
      <alignment horizontal="center" vertical="center" wrapText="1"/>
    </xf>
    <xf numFmtId="4" fontId="26" fillId="0" borderId="1" xfId="45" applyNumberFormat="1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/>
    </xf>
    <xf numFmtId="3" fontId="26" fillId="0" borderId="0" xfId="0" applyNumberFormat="1" applyFont="1" applyFill="1" applyBorder="1" applyAlignment="1">
      <alignment horizontal="center" vertical="center"/>
    </xf>
    <xf numFmtId="3" fontId="26" fillId="0" borderId="1" xfId="45" applyNumberFormat="1" applyFont="1" applyFill="1" applyBorder="1" applyAlignment="1">
      <alignment horizontal="center" vertical="center"/>
    </xf>
    <xf numFmtId="4" fontId="26" fillId="0" borderId="1" xfId="45" applyNumberFormat="1" applyFont="1" applyFill="1" applyBorder="1" applyAlignment="1">
      <alignment horizontal="center" vertical="center"/>
    </xf>
    <xf numFmtId="167" fontId="20" fillId="0" borderId="1" xfId="45" applyNumberFormat="1" applyFont="1" applyFill="1" applyBorder="1" applyAlignment="1">
      <alignment horizontal="center" vertical="center"/>
    </xf>
    <xf numFmtId="3" fontId="20" fillId="0" borderId="1" xfId="45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64" fontId="20" fillId="0" borderId="1" xfId="45" applyFont="1" applyFill="1" applyBorder="1" applyAlignment="1">
      <alignment horizontal="center" vertical="center" wrapText="1"/>
    </xf>
    <xf numFmtId="166" fontId="20" fillId="0" borderId="1" xfId="45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vertical="center"/>
    </xf>
    <xf numFmtId="0" fontId="18" fillId="0" borderId="0" xfId="59" applyFont="1" applyFill="1" applyAlignment="1">
      <alignment horizontal="left" vertical="top"/>
    </xf>
    <xf numFmtId="3" fontId="15" fillId="0" borderId="0" xfId="0" applyNumberFormat="1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top"/>
    </xf>
    <xf numFmtId="49" fontId="17" fillId="0" borderId="0" xfId="0" applyNumberFormat="1" applyFont="1" applyFill="1" applyAlignment="1">
      <alignment horizontal="left" vertical="top"/>
    </xf>
    <xf numFmtId="0" fontId="17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10" fontId="24" fillId="0" borderId="0" xfId="0" applyNumberFormat="1" applyFont="1" applyFill="1" applyAlignment="1">
      <alignment horizontal="right" vertical="center"/>
    </xf>
    <xf numFmtId="0" fontId="6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49" fontId="16" fillId="0" borderId="0" xfId="1" applyNumberFormat="1" applyFont="1" applyFill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left" wrapText="1"/>
    </xf>
    <xf numFmtId="3" fontId="9" fillId="0" borderId="0" xfId="0" applyNumberFormat="1" applyFont="1" applyFill="1" applyAlignment="1">
      <alignment horizontal="left" vertical="center"/>
    </xf>
    <xf numFmtId="0" fontId="9" fillId="0" borderId="0" xfId="0" applyFont="1" applyFill="1" applyBorder="1"/>
    <xf numFmtId="3" fontId="9" fillId="0" borderId="0" xfId="0" applyNumberFormat="1" applyFont="1" applyFill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7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right" vertical="center"/>
    </xf>
    <xf numFmtId="0" fontId="26" fillId="0" borderId="1" xfId="0" applyFont="1" applyFill="1" applyBorder="1" applyAlignment="1">
      <alignment horizontal="right" vertical="center" wrapText="1"/>
    </xf>
    <xf numFmtId="0" fontId="27" fillId="0" borderId="1" xfId="0" applyFont="1" applyFill="1" applyBorder="1" applyAlignment="1">
      <alignment horizontal="center" vertical="center" wrapText="1"/>
    </xf>
  </cellXfs>
  <cellStyles count="60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11 2" xfId="55"/>
    <cellStyle name="Обычный 11 3" xfId="59"/>
    <cellStyle name="Обычный 2" xfId="1"/>
    <cellStyle name="Обычный 2 2" xfId="53"/>
    <cellStyle name="Обычный 2 2 3" xfId="56"/>
    <cellStyle name="Обычный 2 3" xfId="58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Процентный 2" xfId="54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Финансовый 4" xfId="57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FFFFCC"/>
      <color rgb="FFFFFFFF"/>
      <color rgb="FF0000FF"/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83"/>
  <sheetViews>
    <sheetView tabSelected="1" view="pageBreakPreview" zoomScale="90" zoomScaleNormal="80" zoomScaleSheetLayoutView="90" zoomScalePageLayoutView="70" workbookViewId="0">
      <selection activeCell="B18" sqref="B18:B20"/>
    </sheetView>
  </sheetViews>
  <sheetFormatPr defaultColWidth="9.140625" defaultRowHeight="15" outlineLevelCol="1" x14ac:dyDescent="0.25"/>
  <cols>
    <col min="1" max="1" width="4.28515625" style="18" customWidth="1"/>
    <col min="2" max="2" width="56.42578125" style="18" customWidth="1"/>
    <col min="3" max="3" width="8" style="18" customWidth="1"/>
    <col min="4" max="4" width="11.85546875" style="18" hidden="1" customWidth="1" outlineLevel="1"/>
    <col min="5" max="5" width="10.85546875" style="18" hidden="1" customWidth="1" outlineLevel="1"/>
    <col min="6" max="6" width="10" style="66" hidden="1" customWidth="1" outlineLevel="1"/>
    <col min="7" max="7" width="11.28515625" style="18" hidden="1" customWidth="1" outlineLevel="1"/>
    <col min="8" max="8" width="15.5703125" style="18" customWidth="1" collapsed="1"/>
    <col min="9" max="9" width="14.5703125" style="18" customWidth="1" outlineLevel="1"/>
    <col min="10" max="11" width="11.28515625" style="18" customWidth="1" outlineLevel="1"/>
    <col min="12" max="12" width="11.85546875" style="18" customWidth="1"/>
    <col min="13" max="13" width="14.28515625" style="18" customWidth="1"/>
    <col min="14" max="14" width="18.85546875" style="18" customWidth="1" outlineLevel="1"/>
    <col min="15" max="15" width="11.85546875" style="18" customWidth="1" outlineLevel="1"/>
    <col min="16" max="16" width="10" style="18" customWidth="1" outlineLevel="1"/>
    <col min="17" max="17" width="10" style="18" customWidth="1"/>
    <col min="18" max="18" width="6.85546875" style="18" hidden="1" customWidth="1" outlineLevel="1"/>
    <col min="19" max="19" width="6" style="18" hidden="1" customWidth="1" outlineLevel="1"/>
    <col min="20" max="20" width="13" style="18" hidden="1" customWidth="1" outlineLevel="1"/>
    <col min="21" max="21" width="12.7109375" style="18" hidden="1" customWidth="1" outlineLevel="1"/>
    <col min="22" max="22" width="13" style="18" hidden="1" customWidth="1" outlineLevel="1"/>
    <col min="23" max="23" width="11.85546875" style="18" customWidth="1" collapsed="1"/>
    <col min="24" max="16384" width="9.140625" style="18"/>
  </cols>
  <sheetData>
    <row r="1" spans="1:23" s="10" customFormat="1" ht="15.75" x14ac:dyDescent="0.25">
      <c r="A1" s="42"/>
      <c r="B1" s="43"/>
      <c r="C1" s="44"/>
      <c r="F1" s="45"/>
      <c r="N1" s="3" t="s">
        <v>28</v>
      </c>
      <c r="O1" s="46"/>
      <c r="P1" s="46"/>
      <c r="Q1" s="3"/>
      <c r="R1" s="3"/>
    </row>
    <row r="2" spans="1:23" s="10" customFormat="1" ht="33" customHeight="1" x14ac:dyDescent="0.25">
      <c r="A2" s="42"/>
      <c r="B2" s="43"/>
      <c r="C2" s="44"/>
      <c r="F2" s="45"/>
      <c r="N2" s="88" t="s">
        <v>56</v>
      </c>
      <c r="O2" s="88"/>
      <c r="P2" s="88"/>
      <c r="Q2" s="88"/>
      <c r="R2" s="9"/>
    </row>
    <row r="3" spans="1:23" s="10" customFormat="1" ht="15.75" x14ac:dyDescent="0.25">
      <c r="A3" s="42"/>
      <c r="B3" s="43"/>
      <c r="C3" s="44"/>
      <c r="F3" s="47"/>
      <c r="G3" s="47"/>
      <c r="N3" s="4" t="s">
        <v>57</v>
      </c>
      <c r="O3" s="46"/>
      <c r="P3" s="46"/>
      <c r="Q3" s="4"/>
      <c r="R3" s="4"/>
    </row>
    <row r="4" spans="1:23" s="10" customFormat="1" ht="15.75" x14ac:dyDescent="0.25">
      <c r="A4" s="42"/>
      <c r="B4" s="43"/>
      <c r="C4" s="44"/>
      <c r="F4" s="47"/>
      <c r="G4" s="47"/>
      <c r="N4" s="5" t="s">
        <v>58</v>
      </c>
      <c r="O4" s="46"/>
      <c r="P4" s="46"/>
      <c r="Q4" s="5"/>
      <c r="R4" s="5"/>
    </row>
    <row r="5" spans="1:23" s="10" customFormat="1" ht="15.75" x14ac:dyDescent="0.25">
      <c r="A5" s="42"/>
      <c r="B5" s="43"/>
      <c r="C5" s="44"/>
      <c r="F5" s="47"/>
      <c r="G5" s="47"/>
      <c r="N5" s="38"/>
      <c r="O5" s="46"/>
      <c r="P5" s="46"/>
      <c r="Q5" s="5"/>
      <c r="R5" s="5"/>
    </row>
    <row r="6" spans="1:23" s="10" customFormat="1" ht="18.75" x14ac:dyDescent="0.25">
      <c r="A6" s="82" t="s">
        <v>50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68"/>
    </row>
    <row r="7" spans="1:23" s="51" customFormat="1" ht="12.75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</row>
    <row r="8" spans="1:23" s="10" customFormat="1" ht="37.5" customHeight="1" x14ac:dyDescent="0.25">
      <c r="A8" s="83" t="s">
        <v>60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3" x14ac:dyDescent="0.25">
      <c r="A9" s="11"/>
      <c r="B9" s="11"/>
      <c r="C9" s="11"/>
      <c r="D9" s="11"/>
      <c r="E9" s="11"/>
      <c r="F9" s="48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1:23" ht="21" customHeight="1" x14ac:dyDescent="0.25">
      <c r="A10" s="84" t="s">
        <v>52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W10" s="49"/>
    </row>
    <row r="11" spans="1:23" s="51" customFormat="1" ht="15" customHeight="1" x14ac:dyDescent="0.25">
      <c r="A11" s="14" t="s">
        <v>3</v>
      </c>
      <c r="B11" s="50"/>
      <c r="C11" s="50"/>
      <c r="D11" s="50"/>
      <c r="F11" s="52"/>
      <c r="I11" s="12"/>
      <c r="J11" s="12"/>
      <c r="K11" s="12"/>
    </row>
    <row r="12" spans="1:23" s="51" customFormat="1" ht="12" customHeight="1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</row>
    <row r="13" spans="1:23" s="51" customFormat="1" ht="22.5" customHeight="1" x14ac:dyDescent="0.25">
      <c r="A13" s="85" t="s">
        <v>21</v>
      </c>
      <c r="B13" s="85"/>
      <c r="C13" s="86" t="s">
        <v>51</v>
      </c>
      <c r="D13" s="86"/>
      <c r="E13" s="76"/>
      <c r="F13" s="57"/>
      <c r="G13" s="76"/>
      <c r="H13" s="76"/>
      <c r="I13" s="13"/>
      <c r="J13" s="13"/>
      <c r="K13" s="13"/>
      <c r="O13" s="53"/>
      <c r="P13" s="54"/>
      <c r="Q13" s="55"/>
    </row>
    <row r="14" spans="1:23" s="51" customFormat="1" ht="15" customHeight="1" x14ac:dyDescent="0.25">
      <c r="A14" s="85" t="s">
        <v>16</v>
      </c>
      <c r="B14" s="85"/>
      <c r="C14" s="86" t="s">
        <v>51</v>
      </c>
      <c r="D14" s="86"/>
      <c r="E14" s="56"/>
      <c r="F14" s="57"/>
      <c r="G14" s="56"/>
      <c r="H14" s="56"/>
      <c r="I14" s="14"/>
      <c r="J14" s="14"/>
      <c r="K14" s="14"/>
      <c r="O14" s="53"/>
      <c r="P14" s="54"/>
      <c r="Q14" s="55"/>
    </row>
    <row r="15" spans="1:23" s="51" customFormat="1" ht="15" customHeight="1" x14ac:dyDescent="0.25">
      <c r="A15" s="85" t="s">
        <v>25</v>
      </c>
      <c r="B15" s="85"/>
      <c r="C15" s="86" t="s">
        <v>51</v>
      </c>
      <c r="D15" s="86"/>
      <c r="E15" s="56"/>
      <c r="F15" s="57"/>
      <c r="G15" s="56"/>
      <c r="H15" s="58"/>
      <c r="I15" s="14"/>
      <c r="J15" s="14"/>
      <c r="K15" s="14"/>
      <c r="O15" s="53"/>
      <c r="P15" s="54"/>
      <c r="Q15" s="55"/>
    </row>
    <row r="16" spans="1:23" s="51" customFormat="1" ht="23.25" customHeight="1" x14ac:dyDescent="0.25">
      <c r="A16" s="85" t="s">
        <v>54</v>
      </c>
      <c r="B16" s="85"/>
      <c r="C16" s="86" t="s">
        <v>51</v>
      </c>
      <c r="D16" s="86"/>
      <c r="E16" s="76"/>
      <c r="F16" s="57"/>
      <c r="G16" s="76"/>
      <c r="H16" s="76"/>
      <c r="I16" s="15"/>
      <c r="J16" s="15"/>
      <c r="K16" s="15"/>
      <c r="L16" s="15"/>
      <c r="M16" s="15"/>
      <c r="N16" s="15"/>
      <c r="O16" s="15"/>
      <c r="P16" s="15"/>
      <c r="Q16" s="16"/>
    </row>
    <row r="17" spans="1:24" ht="15" customHeight="1" x14ac:dyDescent="0.25">
      <c r="A17" s="87" t="s">
        <v>55</v>
      </c>
      <c r="B17" s="8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24" x14ac:dyDescent="0.25">
      <c r="A18" s="80" t="s">
        <v>29</v>
      </c>
      <c r="B18" s="80" t="s">
        <v>0</v>
      </c>
      <c r="C18" s="80" t="s">
        <v>1</v>
      </c>
      <c r="D18" s="80" t="s">
        <v>19</v>
      </c>
      <c r="E18" s="80"/>
      <c r="F18" s="80"/>
      <c r="G18" s="80"/>
      <c r="H18" s="80" t="s">
        <v>34</v>
      </c>
      <c r="I18" s="80"/>
      <c r="J18" s="80"/>
      <c r="K18" s="80"/>
      <c r="L18" s="80"/>
      <c r="M18" s="80"/>
      <c r="N18" s="80"/>
      <c r="O18" s="80"/>
      <c r="P18" s="80"/>
      <c r="Q18" s="80"/>
      <c r="R18" s="80" t="s">
        <v>30</v>
      </c>
      <c r="S18" s="80"/>
      <c r="T18" s="80"/>
      <c r="U18" s="80"/>
      <c r="V18" s="80"/>
    </row>
    <row r="19" spans="1:24" ht="15" customHeight="1" x14ac:dyDescent="0.25">
      <c r="A19" s="80"/>
      <c r="B19" s="80"/>
      <c r="C19" s="80"/>
      <c r="D19" s="80" t="s">
        <v>8</v>
      </c>
      <c r="E19" s="80" t="s">
        <v>15</v>
      </c>
      <c r="F19" s="80"/>
      <c r="G19" s="80"/>
      <c r="H19" s="81" t="s">
        <v>47</v>
      </c>
      <c r="I19" s="80" t="s">
        <v>46</v>
      </c>
      <c r="J19" s="80"/>
      <c r="K19" s="80"/>
      <c r="L19" s="80"/>
      <c r="M19" s="80"/>
      <c r="N19" s="80"/>
      <c r="O19" s="80"/>
      <c r="P19" s="80"/>
      <c r="Q19" s="80"/>
      <c r="R19" s="81" t="s">
        <v>8</v>
      </c>
      <c r="S19" s="80" t="s">
        <v>15</v>
      </c>
      <c r="T19" s="80"/>
      <c r="U19" s="80"/>
      <c r="V19" s="80"/>
    </row>
    <row r="20" spans="1:24" ht="46.5" customHeight="1" x14ac:dyDescent="0.25">
      <c r="A20" s="80"/>
      <c r="B20" s="80"/>
      <c r="C20" s="80"/>
      <c r="D20" s="80"/>
      <c r="E20" s="40" t="s">
        <v>5</v>
      </c>
      <c r="F20" s="40" t="s">
        <v>9</v>
      </c>
      <c r="G20" s="40" t="s">
        <v>22</v>
      </c>
      <c r="H20" s="81"/>
      <c r="I20" s="17" t="s">
        <v>44</v>
      </c>
      <c r="J20" s="17" t="s">
        <v>4</v>
      </c>
      <c r="K20" s="17" t="s">
        <v>45</v>
      </c>
      <c r="L20" s="17" t="s">
        <v>20</v>
      </c>
      <c r="M20" s="59" t="s">
        <v>14</v>
      </c>
      <c r="N20" s="17" t="s">
        <v>6</v>
      </c>
      <c r="O20" s="17" t="s">
        <v>7</v>
      </c>
      <c r="P20" s="17" t="s">
        <v>37</v>
      </c>
      <c r="Q20" s="60" t="s">
        <v>38</v>
      </c>
      <c r="R20" s="81"/>
      <c r="S20" s="40" t="s">
        <v>31</v>
      </c>
      <c r="T20" s="40" t="s">
        <v>20</v>
      </c>
      <c r="U20" s="40" t="s">
        <v>14</v>
      </c>
      <c r="V20" s="40" t="s">
        <v>13</v>
      </c>
      <c r="W20" s="11"/>
    </row>
    <row r="21" spans="1:24" ht="15.75" customHeight="1" x14ac:dyDescent="0.25">
      <c r="A21" s="40">
        <v>1</v>
      </c>
      <c r="B21" s="40">
        <v>2</v>
      </c>
      <c r="C21" s="40">
        <v>3</v>
      </c>
      <c r="D21" s="40">
        <v>4</v>
      </c>
      <c r="E21" s="40">
        <v>5</v>
      </c>
      <c r="F21" s="40">
        <v>6</v>
      </c>
      <c r="G21" s="40">
        <v>7</v>
      </c>
      <c r="H21" s="40">
        <v>4</v>
      </c>
      <c r="I21" s="40">
        <v>5</v>
      </c>
      <c r="J21" s="40">
        <v>6</v>
      </c>
      <c r="K21" s="40">
        <v>7</v>
      </c>
      <c r="L21" s="40">
        <v>8</v>
      </c>
      <c r="M21" s="40">
        <v>9</v>
      </c>
      <c r="N21" s="40">
        <v>10</v>
      </c>
      <c r="O21" s="40">
        <v>11</v>
      </c>
      <c r="P21" s="40">
        <v>12</v>
      </c>
      <c r="Q21" s="40">
        <v>13</v>
      </c>
      <c r="R21" s="40">
        <v>12</v>
      </c>
      <c r="S21" s="40">
        <v>13</v>
      </c>
      <c r="T21" s="40">
        <v>14</v>
      </c>
      <c r="U21" s="40">
        <v>15</v>
      </c>
      <c r="V21" s="40">
        <v>16</v>
      </c>
    </row>
    <row r="22" spans="1:24" ht="15" customHeight="1" x14ac:dyDescent="0.25">
      <c r="A22" s="98" t="s">
        <v>23</v>
      </c>
      <c r="B22" s="98"/>
      <c r="C22" s="9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  <row r="23" spans="1:24" ht="61.5" customHeight="1" x14ac:dyDescent="0.25">
      <c r="A23" s="19">
        <v>1</v>
      </c>
      <c r="B23" s="61" t="s">
        <v>61</v>
      </c>
      <c r="C23" s="19">
        <v>1</v>
      </c>
      <c r="D23" s="1"/>
      <c r="E23" s="1"/>
      <c r="F23" s="1"/>
      <c r="G23" s="1"/>
      <c r="H23" s="77">
        <f>I23+J23+L23+M23+N23+O23+P23</f>
        <v>328552</v>
      </c>
      <c r="I23" s="21">
        <v>328552</v>
      </c>
      <c r="J23" s="1">
        <v>0</v>
      </c>
      <c r="K23" s="1">
        <v>0</v>
      </c>
      <c r="L23" s="21">
        <v>0</v>
      </c>
      <c r="M23" s="1">
        <v>0</v>
      </c>
      <c r="N23" s="21">
        <v>0</v>
      </c>
      <c r="O23" s="1">
        <v>0</v>
      </c>
      <c r="P23" s="1">
        <v>0</v>
      </c>
      <c r="Q23" s="1">
        <v>0</v>
      </c>
      <c r="R23" s="22"/>
      <c r="S23" s="22"/>
      <c r="T23" s="22"/>
      <c r="U23" s="22"/>
      <c r="V23" s="22"/>
      <c r="W23" s="39"/>
      <c r="X23" s="39"/>
    </row>
    <row r="24" spans="1:24" ht="15" customHeight="1" x14ac:dyDescent="0.25">
      <c r="A24" s="19"/>
      <c r="B24" s="61"/>
      <c r="C24" s="19"/>
      <c r="D24" s="1"/>
      <c r="E24" s="1"/>
      <c r="F24" s="1"/>
      <c r="G24" s="1"/>
      <c r="H24" s="22"/>
      <c r="I24" s="22"/>
      <c r="J24" s="22"/>
      <c r="K24" s="22"/>
      <c r="L24" s="22"/>
      <c r="M24" s="1"/>
      <c r="N24" s="1"/>
      <c r="O24" s="1"/>
      <c r="P24" s="21"/>
      <c r="Q24" s="21"/>
      <c r="R24" s="22"/>
      <c r="S24" s="22"/>
      <c r="T24" s="22"/>
      <c r="U24" s="22"/>
      <c r="V24" s="22"/>
      <c r="W24" s="39"/>
    </row>
    <row r="25" spans="1:24" x14ac:dyDescent="0.25">
      <c r="A25" s="100" t="s">
        <v>24</v>
      </c>
      <c r="B25" s="100"/>
      <c r="C25" s="100"/>
      <c r="D25" s="23">
        <f>SUM(D23:D23)</f>
        <v>0</v>
      </c>
      <c r="E25" s="23">
        <f>SUM(E23:E23)</f>
        <v>0</v>
      </c>
      <c r="F25" s="23">
        <f>SUM(F23:F23)</f>
        <v>0</v>
      </c>
      <c r="G25" s="23">
        <f>SUM(G23:G23)</f>
        <v>0</v>
      </c>
      <c r="H25" s="23">
        <f t="shared" ref="H25:Q25" si="0">SUM(H23:H24)</f>
        <v>328552</v>
      </c>
      <c r="I25" s="23">
        <f t="shared" si="0"/>
        <v>328552</v>
      </c>
      <c r="J25" s="23">
        <f t="shared" si="0"/>
        <v>0</v>
      </c>
      <c r="K25" s="23">
        <f t="shared" si="0"/>
        <v>0</v>
      </c>
      <c r="L25" s="23">
        <f t="shared" si="0"/>
        <v>0</v>
      </c>
      <c r="M25" s="23">
        <f t="shared" si="0"/>
        <v>0</v>
      </c>
      <c r="N25" s="23">
        <f t="shared" si="0"/>
        <v>0</v>
      </c>
      <c r="O25" s="23">
        <f t="shared" si="0"/>
        <v>0</v>
      </c>
      <c r="P25" s="24">
        <f t="shared" si="0"/>
        <v>0</v>
      </c>
      <c r="Q25" s="24">
        <f t="shared" si="0"/>
        <v>0</v>
      </c>
      <c r="R25" s="25">
        <f>SUM(R23:R23)</f>
        <v>0</v>
      </c>
      <c r="S25" s="25">
        <f>SUM(S23:S23)</f>
        <v>0</v>
      </c>
      <c r="T25" s="25">
        <f>SUM(T23:T23)</f>
        <v>0</v>
      </c>
      <c r="U25" s="25">
        <f>SUM(U23:U23)</f>
        <v>0</v>
      </c>
      <c r="V25" s="25">
        <f>SUM(V23:V23)</f>
        <v>0</v>
      </c>
      <c r="W25" s="39"/>
    </row>
    <row r="26" spans="1:24" hidden="1" x14ac:dyDescent="0.25">
      <c r="A26" s="89" t="s">
        <v>36</v>
      </c>
      <c r="B26" s="90"/>
      <c r="C26" s="91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4"/>
      <c r="Q26" s="24"/>
      <c r="R26" s="26"/>
      <c r="S26" s="26"/>
      <c r="T26" s="26"/>
      <c r="U26" s="26"/>
      <c r="V26" s="26"/>
    </row>
    <row r="27" spans="1:24" hidden="1" x14ac:dyDescent="0.25">
      <c r="A27" s="92" t="s">
        <v>41</v>
      </c>
      <c r="B27" s="93"/>
      <c r="C27" s="94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24"/>
      <c r="R27" s="26"/>
      <c r="S27" s="26"/>
      <c r="T27" s="26"/>
      <c r="U27" s="26"/>
      <c r="V27" s="26"/>
    </row>
    <row r="28" spans="1:24" hidden="1" x14ac:dyDescent="0.25">
      <c r="A28" s="92" t="s">
        <v>42</v>
      </c>
      <c r="B28" s="93"/>
      <c r="C28" s="94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4"/>
      <c r="Q28" s="24"/>
      <c r="R28" s="26"/>
      <c r="S28" s="26"/>
      <c r="T28" s="26"/>
      <c r="U28" s="26"/>
      <c r="V28" s="26"/>
    </row>
    <row r="29" spans="1:24" hidden="1" x14ac:dyDescent="0.25">
      <c r="A29" s="92" t="s">
        <v>43</v>
      </c>
      <c r="B29" s="93"/>
      <c r="C29" s="94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4"/>
      <c r="Q29" s="24"/>
      <c r="R29" s="26"/>
      <c r="S29" s="26"/>
      <c r="T29" s="26"/>
      <c r="U29" s="26"/>
      <c r="V29" s="26"/>
    </row>
    <row r="30" spans="1:24" x14ac:dyDescent="0.25">
      <c r="A30" s="98" t="s">
        <v>26</v>
      </c>
      <c r="B30" s="98"/>
      <c r="C30" s="98"/>
      <c r="D30" s="1"/>
      <c r="E30" s="1"/>
      <c r="F30" s="1"/>
      <c r="G30" s="1"/>
      <c r="H30" s="1">
        <f>I30</f>
        <v>0</v>
      </c>
      <c r="I30" s="1"/>
      <c r="J30" s="1"/>
      <c r="K30" s="1"/>
      <c r="L30" s="1"/>
      <c r="M30" s="1"/>
      <c r="N30" s="1"/>
      <c r="O30" s="1"/>
      <c r="P30" s="21"/>
      <c r="Q30" s="21"/>
    </row>
    <row r="31" spans="1:24" ht="15.75" hidden="1" x14ac:dyDescent="0.25">
      <c r="A31" s="19"/>
      <c r="B31" s="2"/>
      <c r="C31" s="20"/>
      <c r="D31" s="1"/>
      <c r="E31" s="1"/>
      <c r="F31" s="1"/>
      <c r="G31" s="1"/>
      <c r="H31" s="22"/>
      <c r="I31" s="1"/>
      <c r="J31" s="1"/>
      <c r="K31" s="1"/>
      <c r="L31" s="1"/>
      <c r="M31" s="1"/>
      <c r="N31" s="1"/>
      <c r="O31" s="1"/>
      <c r="P31" s="21"/>
      <c r="Q31" s="21"/>
      <c r="R31" s="22"/>
      <c r="S31" s="22"/>
      <c r="T31" s="22" t="e">
        <f>#REF!*H34</f>
        <v>#REF!</v>
      </c>
      <c r="U31" s="22"/>
      <c r="V31" s="22" t="e">
        <f>#REF!*H34</f>
        <v>#REF!</v>
      </c>
    </row>
    <row r="32" spans="1:24" x14ac:dyDescent="0.25">
      <c r="A32" s="100" t="s">
        <v>27</v>
      </c>
      <c r="B32" s="100"/>
      <c r="C32" s="100"/>
      <c r="D32" s="23">
        <f t="shared" ref="D32:V32" si="1">SUM(D31:D31)</f>
        <v>0</v>
      </c>
      <c r="E32" s="23">
        <f t="shared" si="1"/>
        <v>0</v>
      </c>
      <c r="F32" s="23">
        <f t="shared" si="1"/>
        <v>0</v>
      </c>
      <c r="G32" s="23">
        <f t="shared" si="1"/>
        <v>0</v>
      </c>
      <c r="H32" s="23">
        <f>SUM(H30:H31)</f>
        <v>0</v>
      </c>
      <c r="I32" s="23">
        <f>SUM(I30:I31)</f>
        <v>0</v>
      </c>
      <c r="J32" s="23">
        <f t="shared" si="1"/>
        <v>0</v>
      </c>
      <c r="K32" s="23">
        <f t="shared" si="1"/>
        <v>0</v>
      </c>
      <c r="L32" s="23">
        <v>0</v>
      </c>
      <c r="M32" s="23">
        <v>0</v>
      </c>
      <c r="N32" s="23">
        <f t="shared" si="1"/>
        <v>0</v>
      </c>
      <c r="O32" s="23">
        <f t="shared" si="1"/>
        <v>0</v>
      </c>
      <c r="P32" s="24">
        <f t="shared" si="1"/>
        <v>0</v>
      </c>
      <c r="Q32" s="24">
        <f t="shared" si="1"/>
        <v>0</v>
      </c>
      <c r="R32" s="23">
        <f t="shared" si="1"/>
        <v>0</v>
      </c>
      <c r="S32" s="23">
        <f t="shared" si="1"/>
        <v>0</v>
      </c>
      <c r="T32" s="23" t="e">
        <f t="shared" si="1"/>
        <v>#REF!</v>
      </c>
      <c r="U32" s="23">
        <f t="shared" si="1"/>
        <v>0</v>
      </c>
      <c r="V32" s="23" t="e">
        <f t="shared" si="1"/>
        <v>#REF!</v>
      </c>
    </row>
    <row r="33" spans="1:22" x14ac:dyDescent="0.25">
      <c r="A33" s="101" t="s">
        <v>17</v>
      </c>
      <c r="B33" s="101"/>
      <c r="C33" s="101"/>
      <c r="D33" s="27">
        <f t="shared" ref="D33:V33" si="2">D25+D32</f>
        <v>0</v>
      </c>
      <c r="E33" s="27">
        <f t="shared" si="2"/>
        <v>0</v>
      </c>
      <c r="F33" s="27">
        <f t="shared" si="2"/>
        <v>0</v>
      </c>
      <c r="G33" s="27">
        <f t="shared" si="2"/>
        <v>0</v>
      </c>
      <c r="H33" s="27">
        <f t="shared" si="2"/>
        <v>328552</v>
      </c>
      <c r="I33" s="27">
        <f t="shared" si="2"/>
        <v>328552</v>
      </c>
      <c r="J33" s="27">
        <f t="shared" si="2"/>
        <v>0</v>
      </c>
      <c r="K33" s="27">
        <f>K25+K32</f>
        <v>0</v>
      </c>
      <c r="L33" s="27">
        <f>L25+L32</f>
        <v>0</v>
      </c>
      <c r="M33" s="27">
        <f t="shared" ref="M33" si="3">M25+M32</f>
        <v>0</v>
      </c>
      <c r="N33" s="27">
        <f t="shared" si="2"/>
        <v>0</v>
      </c>
      <c r="O33" s="27">
        <f t="shared" si="2"/>
        <v>0</v>
      </c>
      <c r="P33" s="28">
        <f>P25+P32</f>
        <v>0</v>
      </c>
      <c r="Q33" s="28">
        <f t="shared" si="2"/>
        <v>0</v>
      </c>
      <c r="R33" s="27">
        <f t="shared" si="2"/>
        <v>0</v>
      </c>
      <c r="S33" s="27">
        <f t="shared" si="2"/>
        <v>0</v>
      </c>
      <c r="T33" s="27" t="e">
        <f t="shared" si="2"/>
        <v>#REF!</v>
      </c>
      <c r="U33" s="27">
        <f t="shared" si="2"/>
        <v>0</v>
      </c>
      <c r="V33" s="27" t="e">
        <f t="shared" si="2"/>
        <v>#REF!</v>
      </c>
    </row>
    <row r="34" spans="1:22" ht="15" hidden="1" customHeight="1" x14ac:dyDescent="0.25">
      <c r="A34" s="95" t="s">
        <v>32</v>
      </c>
      <c r="B34" s="95"/>
      <c r="C34" s="95"/>
      <c r="D34" s="27"/>
      <c r="E34" s="27"/>
      <c r="F34" s="27"/>
      <c r="G34" s="27"/>
      <c r="H34" s="29"/>
      <c r="I34" s="27"/>
      <c r="J34" s="27"/>
      <c r="K34" s="27"/>
      <c r="L34" s="27"/>
      <c r="M34" s="27"/>
      <c r="N34" s="27"/>
      <c r="O34" s="27"/>
      <c r="P34" s="28"/>
      <c r="Q34" s="28"/>
      <c r="R34" s="19"/>
      <c r="S34" s="19"/>
      <c r="T34" s="19"/>
      <c r="U34" s="19"/>
      <c r="V34" s="19"/>
    </row>
    <row r="35" spans="1:22" hidden="1" x14ac:dyDescent="0.25">
      <c r="A35" s="81" t="s">
        <v>33</v>
      </c>
      <c r="B35" s="81"/>
      <c r="C35" s="81"/>
      <c r="D35" s="27"/>
      <c r="E35" s="27"/>
      <c r="F35" s="27"/>
      <c r="G35" s="27"/>
      <c r="H35" s="27">
        <f>H33*H34</f>
        <v>0</v>
      </c>
      <c r="I35" s="27"/>
      <c r="J35" s="27"/>
      <c r="K35" s="27"/>
      <c r="L35" s="27"/>
      <c r="M35" s="27"/>
      <c r="N35" s="27"/>
      <c r="O35" s="27"/>
      <c r="P35" s="28"/>
      <c r="Q35" s="28"/>
      <c r="R35" s="19"/>
      <c r="S35" s="19"/>
      <c r="T35" s="19"/>
      <c r="U35" s="19"/>
      <c r="V35" s="19"/>
    </row>
    <row r="36" spans="1:22" x14ac:dyDescent="0.25">
      <c r="A36" s="19"/>
      <c r="B36" s="19" t="s">
        <v>48</v>
      </c>
      <c r="C36" s="22"/>
      <c r="D36" s="22"/>
      <c r="E36" s="1"/>
      <c r="F36" s="30"/>
      <c r="G36" s="1"/>
      <c r="H36" s="24">
        <f>H33*20%</f>
        <v>65710.399999999994</v>
      </c>
      <c r="I36" s="1"/>
      <c r="J36" s="1"/>
      <c r="K36" s="1"/>
      <c r="L36" s="1"/>
      <c r="M36" s="1"/>
      <c r="N36" s="1"/>
      <c r="O36" s="1"/>
      <c r="P36" s="21"/>
      <c r="Q36" s="21"/>
      <c r="R36" s="19"/>
      <c r="S36" s="19"/>
      <c r="T36" s="19"/>
      <c r="U36" s="19"/>
      <c r="V36" s="19"/>
    </row>
    <row r="37" spans="1:22" x14ac:dyDescent="0.25">
      <c r="A37" s="19"/>
      <c r="B37" s="19" t="s">
        <v>2</v>
      </c>
      <c r="C37" s="22"/>
      <c r="D37" s="22"/>
      <c r="E37" s="1"/>
      <c r="F37" s="30"/>
      <c r="G37" s="1"/>
      <c r="H37" s="24">
        <f>H33+H36</f>
        <v>394262.4</v>
      </c>
      <c r="I37" s="1"/>
      <c r="J37" s="1"/>
      <c r="K37" s="1"/>
      <c r="L37" s="1"/>
      <c r="M37" s="1"/>
      <c r="N37" s="1"/>
      <c r="O37" s="1"/>
      <c r="P37" s="21"/>
      <c r="Q37" s="21"/>
      <c r="R37" s="19"/>
      <c r="S37" s="19"/>
      <c r="T37" s="19"/>
      <c r="U37" s="19"/>
      <c r="V37" s="19"/>
    </row>
    <row r="38" spans="1:22" hidden="1" x14ac:dyDescent="0.25">
      <c r="A38" s="102" t="s">
        <v>18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9"/>
      <c r="S38" s="19"/>
      <c r="T38" s="19"/>
      <c r="U38" s="19"/>
      <c r="V38" s="19"/>
    </row>
    <row r="39" spans="1:22" ht="15" hidden="1" customHeight="1" x14ac:dyDescent="0.25">
      <c r="A39" s="41" t="s">
        <v>10</v>
      </c>
      <c r="B39" s="95" t="s">
        <v>11</v>
      </c>
      <c r="C39" s="95"/>
      <c r="D39" s="31"/>
      <c r="E39" s="32"/>
      <c r="F39" s="32"/>
      <c r="G39" s="32"/>
      <c r="H39" s="33" t="e">
        <f>#REF!</f>
        <v>#REF!</v>
      </c>
      <c r="I39" s="32"/>
      <c r="J39" s="32"/>
      <c r="K39" s="32"/>
      <c r="L39" s="32"/>
      <c r="M39" s="32"/>
      <c r="N39" s="32"/>
      <c r="O39" s="32"/>
      <c r="P39" s="32"/>
      <c r="Q39" s="32"/>
      <c r="R39" s="19"/>
      <c r="S39" s="19"/>
      <c r="T39" s="19"/>
      <c r="U39" s="19"/>
      <c r="V39" s="19"/>
    </row>
    <row r="40" spans="1:22" ht="13.5" hidden="1" customHeight="1" x14ac:dyDescent="0.25">
      <c r="A40" s="99" t="s">
        <v>5</v>
      </c>
      <c r="B40" s="99"/>
      <c r="C40" s="99"/>
      <c r="D40" s="99"/>
      <c r="E40" s="99"/>
      <c r="F40" s="99"/>
      <c r="G40" s="34"/>
      <c r="H40" s="33">
        <f>E33*6.21+16</f>
        <v>16</v>
      </c>
      <c r="I40" s="32"/>
      <c r="J40" s="32"/>
      <c r="K40" s="32"/>
      <c r="L40" s="32"/>
      <c r="M40" s="32"/>
      <c r="N40" s="32"/>
      <c r="O40" s="32"/>
      <c r="P40" s="32"/>
      <c r="Q40" s="32"/>
      <c r="R40" s="19"/>
      <c r="S40" s="19"/>
      <c r="T40" s="19"/>
      <c r="U40" s="19"/>
      <c r="V40" s="19"/>
    </row>
    <row r="41" spans="1:22" ht="13.5" hidden="1" customHeight="1" x14ac:dyDescent="0.25">
      <c r="A41" s="99" t="s">
        <v>12</v>
      </c>
      <c r="B41" s="99"/>
      <c r="C41" s="99"/>
      <c r="D41" s="99"/>
      <c r="E41" s="99"/>
      <c r="F41" s="99"/>
      <c r="G41" s="34"/>
      <c r="H41" s="33">
        <f>F33*5.19+1</f>
        <v>1</v>
      </c>
      <c r="I41" s="32"/>
      <c r="J41" s="32"/>
      <c r="K41" s="32"/>
      <c r="L41" s="32"/>
      <c r="M41" s="32"/>
      <c r="N41" s="32"/>
      <c r="O41" s="32"/>
      <c r="P41" s="32"/>
      <c r="Q41" s="32"/>
      <c r="R41" s="19"/>
      <c r="S41" s="19"/>
      <c r="T41" s="19"/>
      <c r="U41" s="19"/>
      <c r="V41" s="19"/>
    </row>
    <row r="42" spans="1:22" ht="15.75" hidden="1" customHeight="1" x14ac:dyDescent="0.25">
      <c r="A42" s="19"/>
      <c r="B42" s="31" t="s">
        <v>35</v>
      </c>
      <c r="C42" s="35"/>
      <c r="D42" s="35">
        <f>D33</f>
        <v>0</v>
      </c>
      <c r="E42" s="35"/>
      <c r="F42" s="35"/>
      <c r="G42" s="35"/>
      <c r="H42" s="35">
        <f>H33+H40+H41</f>
        <v>328569</v>
      </c>
      <c r="I42" s="35"/>
      <c r="J42" s="35"/>
      <c r="K42" s="35"/>
      <c r="L42" s="35"/>
      <c r="M42" s="35"/>
      <c r="N42" s="35"/>
      <c r="O42" s="35"/>
      <c r="P42" s="35"/>
      <c r="Q42" s="35"/>
      <c r="R42" s="19"/>
      <c r="S42" s="19"/>
      <c r="T42" s="19"/>
      <c r="U42" s="19"/>
      <c r="V42" s="19"/>
    </row>
    <row r="43" spans="1:22" s="51" customFormat="1" x14ac:dyDescent="0.25">
      <c r="A43" s="96" t="s">
        <v>39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18"/>
      <c r="S43" s="18"/>
      <c r="T43" s="18"/>
      <c r="U43" s="18"/>
      <c r="V43" s="18"/>
    </row>
    <row r="44" spans="1:22" s="51" customFormat="1" x14ac:dyDescent="0.25">
      <c r="A44" s="62"/>
      <c r="B44" s="63" t="s">
        <v>49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18"/>
      <c r="S44" s="18"/>
      <c r="T44" s="18"/>
      <c r="U44" s="18"/>
      <c r="V44" s="18"/>
    </row>
    <row r="45" spans="1:22" ht="15.75" x14ac:dyDescent="0.25">
      <c r="A45" s="64"/>
      <c r="B45" s="6" t="s">
        <v>40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1:22" ht="15.75" x14ac:dyDescent="0.25">
      <c r="A46" s="64"/>
      <c r="B46" s="6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22" s="10" customFormat="1" ht="15.75" x14ac:dyDescent="0.25">
      <c r="B47" s="78" t="s">
        <v>53</v>
      </c>
      <c r="C47" s="69"/>
      <c r="D47" s="70"/>
      <c r="E47" s="69"/>
      <c r="F47" s="70"/>
      <c r="G47" s="70"/>
      <c r="H47" s="79"/>
      <c r="I47" s="78" t="s">
        <v>59</v>
      </c>
      <c r="J47" s="7"/>
      <c r="K47" s="7"/>
      <c r="L47" s="7"/>
      <c r="M47" s="7"/>
      <c r="N47" s="7"/>
      <c r="O47" s="7"/>
      <c r="P47" s="7"/>
      <c r="Q47" s="7"/>
      <c r="R47" s="18"/>
      <c r="S47" s="18"/>
      <c r="T47" s="18"/>
      <c r="U47" s="18"/>
      <c r="V47" s="18"/>
    </row>
    <row r="48" spans="1:22" s="10" customFormat="1" ht="15.75" x14ac:dyDescent="0.2">
      <c r="B48" s="72"/>
      <c r="C48" s="73"/>
      <c r="D48" s="73"/>
      <c r="E48" s="74"/>
      <c r="F48" s="73"/>
      <c r="G48" s="75"/>
      <c r="H48" s="71"/>
      <c r="J48" s="7"/>
      <c r="K48" s="7"/>
      <c r="L48" s="7"/>
      <c r="M48" s="7"/>
      <c r="N48" s="7"/>
      <c r="O48" s="7"/>
      <c r="P48" s="7"/>
      <c r="Q48" s="7"/>
      <c r="R48" s="18"/>
      <c r="S48" s="18"/>
      <c r="T48" s="18"/>
      <c r="U48" s="18"/>
      <c r="V48" s="18"/>
    </row>
    <row r="49" spans="1:22" s="10" customFormat="1" ht="15.75" x14ac:dyDescent="0.2">
      <c r="B49" s="72"/>
      <c r="C49" s="73"/>
      <c r="D49" s="73"/>
      <c r="E49" s="74"/>
      <c r="F49" s="73"/>
      <c r="G49" s="75"/>
      <c r="H49" s="71"/>
      <c r="J49" s="7"/>
      <c r="K49" s="7"/>
      <c r="L49" s="7"/>
      <c r="M49" s="7"/>
      <c r="N49" s="7"/>
      <c r="O49" s="7"/>
      <c r="P49" s="7"/>
      <c r="Q49" s="7"/>
      <c r="R49" s="18"/>
      <c r="S49" s="18"/>
      <c r="T49" s="18"/>
      <c r="U49" s="18"/>
      <c r="V49" s="18"/>
    </row>
    <row r="50" spans="1:22" ht="15.75" x14ac:dyDescent="0.2">
      <c r="A50" s="10"/>
      <c r="B50" s="72"/>
      <c r="C50" s="73"/>
      <c r="D50" s="73"/>
      <c r="E50" s="74"/>
      <c r="F50" s="73"/>
      <c r="G50" s="75"/>
      <c r="H50" s="71"/>
      <c r="I50" s="10"/>
      <c r="J50" s="7"/>
      <c r="K50" s="7"/>
      <c r="L50" s="8"/>
      <c r="M50" s="8"/>
      <c r="N50" s="8"/>
      <c r="O50" s="8"/>
      <c r="P50" s="8"/>
      <c r="Q50" s="8"/>
    </row>
    <row r="51" spans="1:22" x14ac:dyDescent="0.25">
      <c r="C51" s="8"/>
      <c r="D51" s="8"/>
      <c r="E51" s="8"/>
      <c r="F51" s="65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22" x14ac:dyDescent="0.25">
      <c r="C52" s="8"/>
      <c r="D52" s="8"/>
      <c r="E52" s="8"/>
      <c r="F52" s="65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22" x14ac:dyDescent="0.25">
      <c r="C53" s="8"/>
      <c r="D53" s="8"/>
      <c r="E53" s="8"/>
      <c r="F53" s="65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22" x14ac:dyDescent="0.25">
      <c r="C54" s="8"/>
      <c r="D54" s="8"/>
      <c r="E54" s="8"/>
      <c r="F54" s="65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22" x14ac:dyDescent="0.25">
      <c r="C55" s="8"/>
      <c r="D55" s="8"/>
      <c r="E55" s="8"/>
      <c r="F55" s="65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22" x14ac:dyDescent="0.25">
      <c r="C56" s="8"/>
      <c r="D56" s="8"/>
      <c r="E56" s="8"/>
      <c r="F56" s="65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22" x14ac:dyDescent="0.25">
      <c r="C57" s="8"/>
      <c r="D57" s="8"/>
      <c r="E57" s="8"/>
      <c r="F57" s="65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</row>
    <row r="58" spans="1:22" x14ac:dyDescent="0.25">
      <c r="C58" s="8"/>
      <c r="D58" s="8"/>
      <c r="E58" s="8"/>
      <c r="F58" s="65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</row>
    <row r="59" spans="1:22" x14ac:dyDescent="0.25">
      <c r="C59" s="8"/>
      <c r="D59" s="8"/>
      <c r="E59" s="8"/>
      <c r="F59" s="65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</row>
    <row r="60" spans="1:22" x14ac:dyDescent="0.25">
      <c r="C60" s="8"/>
      <c r="D60" s="8"/>
      <c r="E60" s="8"/>
      <c r="F60" s="65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1:22" x14ac:dyDescent="0.25">
      <c r="C61" s="8"/>
      <c r="D61" s="8"/>
      <c r="E61" s="8"/>
      <c r="F61" s="65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</row>
    <row r="62" spans="1:22" x14ac:dyDescent="0.25">
      <c r="C62" s="8"/>
      <c r="D62" s="8"/>
      <c r="E62" s="8"/>
      <c r="F62" s="65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</row>
    <row r="63" spans="1:22" x14ac:dyDescent="0.25">
      <c r="C63" s="8"/>
      <c r="D63" s="8"/>
      <c r="E63" s="8"/>
      <c r="F63" s="65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</row>
    <row r="64" spans="1:22" x14ac:dyDescent="0.25">
      <c r="C64" s="8"/>
      <c r="D64" s="8"/>
      <c r="E64" s="8"/>
      <c r="F64" s="65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3:17" x14ac:dyDescent="0.25">
      <c r="C65" s="8"/>
      <c r="D65" s="8"/>
      <c r="E65" s="8"/>
      <c r="F65" s="65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</row>
    <row r="66" spans="3:17" x14ac:dyDescent="0.25">
      <c r="C66" s="8"/>
      <c r="D66" s="8"/>
      <c r="E66" s="8"/>
      <c r="F66" s="65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</row>
    <row r="67" spans="3:17" x14ac:dyDescent="0.25">
      <c r="C67" s="8"/>
      <c r="D67" s="8"/>
      <c r="E67" s="8"/>
      <c r="F67" s="65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</row>
    <row r="68" spans="3:17" x14ac:dyDescent="0.25">
      <c r="C68" s="8"/>
      <c r="D68" s="8"/>
      <c r="E68" s="8"/>
      <c r="F68" s="65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</row>
    <row r="69" spans="3:17" x14ac:dyDescent="0.25">
      <c r="C69" s="8"/>
      <c r="D69" s="8"/>
      <c r="E69" s="8"/>
      <c r="F69" s="65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3:17" x14ac:dyDescent="0.25">
      <c r="C70" s="8"/>
      <c r="D70" s="8"/>
      <c r="E70" s="8"/>
      <c r="F70" s="65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3:17" x14ac:dyDescent="0.25">
      <c r="C71" s="8"/>
      <c r="D71" s="8"/>
      <c r="E71" s="8"/>
      <c r="F71" s="65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</row>
    <row r="72" spans="3:17" x14ac:dyDescent="0.25">
      <c r="C72" s="8"/>
      <c r="D72" s="8"/>
      <c r="E72" s="8"/>
      <c r="F72" s="65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</row>
    <row r="73" spans="3:17" x14ac:dyDescent="0.25">
      <c r="C73" s="8"/>
      <c r="D73" s="8"/>
      <c r="E73" s="8"/>
      <c r="F73" s="65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</row>
    <row r="74" spans="3:17" x14ac:dyDescent="0.25">
      <c r="C74" s="8"/>
      <c r="D74" s="8"/>
      <c r="E74" s="8"/>
      <c r="F74" s="65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</row>
    <row r="75" spans="3:17" x14ac:dyDescent="0.25">
      <c r="C75" s="8"/>
      <c r="D75" s="8"/>
      <c r="E75" s="8"/>
      <c r="F75" s="65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</row>
    <row r="76" spans="3:17" x14ac:dyDescent="0.25">
      <c r="C76" s="8"/>
      <c r="D76" s="8"/>
      <c r="E76" s="8"/>
      <c r="F76" s="65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3:17" x14ac:dyDescent="0.25">
      <c r="C77" s="8"/>
      <c r="D77" s="8"/>
      <c r="E77" s="8"/>
      <c r="F77" s="65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</row>
    <row r="78" spans="3:17" x14ac:dyDescent="0.25">
      <c r="C78" s="8"/>
      <c r="D78" s="8"/>
      <c r="E78" s="8"/>
      <c r="F78" s="65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</row>
    <row r="79" spans="3:17" x14ac:dyDescent="0.25">
      <c r="C79" s="8"/>
      <c r="D79" s="8"/>
      <c r="E79" s="8"/>
      <c r="F79" s="65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</row>
    <row r="80" spans="3:17" x14ac:dyDescent="0.25">
      <c r="C80" s="8"/>
      <c r="D80" s="8"/>
      <c r="E80" s="8"/>
      <c r="F80" s="65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</row>
    <row r="81" spans="3:17" x14ac:dyDescent="0.25">
      <c r="C81" s="8"/>
      <c r="D81" s="8"/>
      <c r="E81" s="8"/>
      <c r="F81" s="65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</row>
    <row r="82" spans="3:17" x14ac:dyDescent="0.25">
      <c r="C82" s="8"/>
      <c r="D82" s="8"/>
      <c r="E82" s="8"/>
      <c r="F82" s="65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</row>
    <row r="83" spans="3:17" x14ac:dyDescent="0.25">
      <c r="C83" s="8"/>
      <c r="D83" s="8"/>
      <c r="E83" s="8"/>
      <c r="F83" s="65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</row>
  </sheetData>
  <mergeCells count="42">
    <mergeCell ref="A43:Q43"/>
    <mergeCell ref="D19:D20"/>
    <mergeCell ref="H19:H20"/>
    <mergeCell ref="A22:C22"/>
    <mergeCell ref="H18:Q18"/>
    <mergeCell ref="A18:A20"/>
    <mergeCell ref="A40:F40"/>
    <mergeCell ref="A25:C25"/>
    <mergeCell ref="A41:F41"/>
    <mergeCell ref="A33:C33"/>
    <mergeCell ref="A38:Q38"/>
    <mergeCell ref="B39:C39"/>
    <mergeCell ref="E19:G19"/>
    <mergeCell ref="A30:C30"/>
    <mergeCell ref="A32:C32"/>
    <mergeCell ref="N2:Q2"/>
    <mergeCell ref="A14:B14"/>
    <mergeCell ref="C14:D14"/>
    <mergeCell ref="A35:C35"/>
    <mergeCell ref="A26:C26"/>
    <mergeCell ref="A27:C27"/>
    <mergeCell ref="A28:C28"/>
    <mergeCell ref="A29:C29"/>
    <mergeCell ref="A34:C34"/>
    <mergeCell ref="A12:Q12"/>
    <mergeCell ref="C13:D13"/>
    <mergeCell ref="C16:D16"/>
    <mergeCell ref="R18:V18"/>
    <mergeCell ref="R19:R20"/>
    <mergeCell ref="S19:V19"/>
    <mergeCell ref="A6:V6"/>
    <mergeCell ref="A8:V8"/>
    <mergeCell ref="A10:Q10"/>
    <mergeCell ref="A16:B16"/>
    <mergeCell ref="A13:B13"/>
    <mergeCell ref="A15:B15"/>
    <mergeCell ref="C15:D15"/>
    <mergeCell ref="B18:B20"/>
    <mergeCell ref="C18:C20"/>
    <mergeCell ref="A17:B17"/>
    <mergeCell ref="I19:Q19"/>
    <mergeCell ref="D18:G18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72" orientation="landscape" blackAndWhite="1" horizontalDpi="300" verticalDpi="300" r:id="rId1"/>
  <headerFooter>
    <oddFooter>&amp;R&amp;P</oddFooter>
  </headerFooter>
  <colBreaks count="1" manualBreakCount="1">
    <brk id="17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2024-02-09T04:59:39Z</dcterms:modified>
</cp:coreProperties>
</file>